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ტენდერიდან ეკონომიები\2019\ტენდერებიდან ეკონომიის გეგმის ცვლილებები\KFW\"/>
    </mc:Choice>
  </mc:AlternateContent>
  <bookViews>
    <workbookView xWindow="240" yWindow="105" windowWidth="20115" windowHeight="8760"/>
  </bookViews>
  <sheets>
    <sheet name="danarti " sheetId="5" r:id="rId1"/>
    <sheet name="Sheet1" sheetId="6" r:id="rId2"/>
    <sheet name="Sheet3" sheetId="3" r:id="rId3"/>
  </sheets>
  <definedNames>
    <definedName name="_xlnm._FilterDatabase" localSheetId="0" hidden="1">'danarti '!$A$4:$H$64</definedName>
    <definedName name="_xlnm.Print_Area" localSheetId="0">'danarti '!$B$1:$H$64</definedName>
  </definedNames>
  <calcPr calcId="162913"/>
</workbook>
</file>

<file path=xl/calcChain.xml><?xml version="1.0" encoding="utf-8"?>
<calcChain xmlns="http://schemas.openxmlformats.org/spreadsheetml/2006/main">
  <c r="A43" i="5" l="1"/>
  <c r="A29" i="5"/>
  <c r="A15" i="5"/>
  <c r="A13" i="6" l="1"/>
  <c r="D7" i="6"/>
  <c r="F2" i="6" s="1"/>
  <c r="B13" i="6" l="1"/>
  <c r="C13" i="6" s="1"/>
  <c r="D13" i="6" s="1"/>
  <c r="D46" i="5" l="1"/>
  <c r="A46" i="5"/>
  <c r="D45" i="5"/>
  <c r="A45" i="5"/>
  <c r="D44" i="5"/>
  <c r="A44" i="5"/>
  <c r="D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D35" i="5" s="1"/>
  <c r="D33" i="5" s="1"/>
  <c r="A36" i="5"/>
  <c r="H35" i="5"/>
  <c r="G35" i="5"/>
  <c r="G33" i="5" s="1"/>
  <c r="F35" i="5"/>
  <c r="F33" i="5" s="1"/>
  <c r="E35" i="5"/>
  <c r="D34" i="5"/>
  <c r="A34" i="5"/>
  <c r="H33" i="5"/>
  <c r="E33" i="5"/>
  <c r="D32" i="5"/>
  <c r="A32" i="5"/>
  <c r="D31" i="5"/>
  <c r="A31" i="5"/>
  <c r="D30" i="5"/>
  <c r="A30" i="5"/>
  <c r="D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E21" i="5"/>
  <c r="D20" i="5"/>
  <c r="A20" i="5"/>
  <c r="F19" i="5"/>
  <c r="A21" i="5" l="1"/>
  <c r="E19" i="5"/>
  <c r="A35" i="5"/>
  <c r="D21" i="5"/>
  <c r="D19" i="5" s="1"/>
  <c r="A14" i="5" l="1"/>
  <c r="A57" i="5"/>
  <c r="H49" i="5"/>
  <c r="G49" i="5"/>
  <c r="F49" i="5"/>
  <c r="E49" i="5"/>
  <c r="E7" i="5"/>
  <c r="F7" i="5"/>
  <c r="G7" i="5"/>
  <c r="H7" i="5"/>
  <c r="D57" i="5"/>
  <c r="D15" i="5"/>
  <c r="D60" i="5" l="1"/>
  <c r="A60" i="5"/>
  <c r="D59" i="5"/>
  <c r="A59" i="5"/>
  <c r="D58" i="5"/>
  <c r="A58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H47" i="5"/>
  <c r="F47" i="5"/>
  <c r="E47" i="5"/>
  <c r="D48" i="5"/>
  <c r="A48" i="5"/>
  <c r="D18" i="5"/>
  <c r="A18" i="5"/>
  <c r="D17" i="5"/>
  <c r="A17" i="5"/>
  <c r="D16" i="5"/>
  <c r="A16" i="5"/>
  <c r="D14" i="5"/>
  <c r="D13" i="5"/>
  <c r="A13" i="5"/>
  <c r="D12" i="5"/>
  <c r="A12" i="5"/>
  <c r="D11" i="5"/>
  <c r="A11" i="5"/>
  <c r="D10" i="5"/>
  <c r="A10" i="5"/>
  <c r="D9" i="5"/>
  <c r="A9" i="5"/>
  <c r="D8" i="5"/>
  <c r="A8" i="5"/>
  <c r="H5" i="5"/>
  <c r="G5" i="5"/>
  <c r="F5" i="5"/>
  <c r="F61" i="5" s="1"/>
  <c r="D6" i="5"/>
  <c r="A6" i="5"/>
  <c r="D49" i="5" l="1"/>
  <c r="H61" i="5"/>
  <c r="D7" i="5"/>
  <c r="D5" i="5" s="1"/>
  <c r="D47" i="5"/>
  <c r="A7" i="5"/>
  <c r="A49" i="5"/>
  <c r="E5" i="5"/>
  <c r="E61" i="5" s="1"/>
  <c r="G47" i="5"/>
  <c r="G61" i="5" s="1"/>
  <c r="D61" i="5" l="1"/>
</calcChain>
</file>

<file path=xl/sharedStrings.xml><?xml version="1.0" encoding="utf-8"?>
<sst xmlns="http://schemas.openxmlformats.org/spreadsheetml/2006/main" count="79" uniqueCount="39">
  <si>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</si>
  <si>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</si>
  <si>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</si>
  <si>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</si>
  <si>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</si>
  <si>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</si>
  <si>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</si>
  <si>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</si>
  <si>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</si>
  <si>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</si>
  <si>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</si>
  <si>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</si>
  <si>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</si>
  <si>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</si>
  <si>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</si>
  <si>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</si>
  <si>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</si>
  <si>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</si>
  <si>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</si>
  <si>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</si>
  <si>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</si>
  <si>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</si>
  <si>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</si>
  <si>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</si>
  <si>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</si>
  <si>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</si>
  <si>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</si>
  <si>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</si>
  <si>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კაპიტალური ტრანსფერები, რომელიც სხვაგან არ არის კლასიფიცირებული</t>
  </si>
  <si>
    <t xml:space="preserve">27 06 06 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</si>
  <si>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</si>
  <si>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სხვა დანარჩენი მიმდინარე ტრანსფერები, რომელიც სხვაგან არ არის კლასიფიცირებული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</si>
  <si>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</si>
  <si>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</si>
  <si>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მიმდინარე</t>
  </si>
  <si>
    <t>კაპიტალური</t>
  </si>
  <si>
    <t>გადასარიცხი</t>
  </si>
  <si>
    <t>რესურსი</t>
  </si>
  <si>
    <t>ტენდერიდან ეკონომია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</si>
</sst>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sz val="12"/>
      <color theme="1"/>
      <name val="Sylfaen"/>
      <family val="1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4" fillId="0" borderId="0" xfId="2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4" fontId="4" fillId="2" borderId="0" xfId="2" applyNumberFormat="1" applyFont="1" applyFill="1" applyAlignment="1">
      <alignment horizontal="center" vertical="center" wrapText="1"/>
    </xf>
    <xf numFmtId="0" fontId="5" fillId="0" borderId="0" xfId="3" applyFont="1" applyFill="1" applyBorder="1"/>
    <xf numFmtId="0" fontId="6" fillId="0" borderId="0" xfId="3" applyFont="1" applyFill="1" applyBorder="1"/>
    <xf numFmtId="0" fontId="7" fillId="0" borderId="0" xfId="2" applyFont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5" fontId="4" fillId="0" borderId="0" xfId="2" applyNumberFormat="1" applyFont="1" applyAlignment="1">
      <alignment vertical="center" wrapText="1"/>
    </xf>
    <xf numFmtId="164" fontId="12" fillId="2" borderId="12" xfId="2" applyNumberFormat="1" applyFont="1" applyFill="1" applyBorder="1" applyAlignment="1">
      <alignment horizontal="center" vertical="center" wrapText="1"/>
    </xf>
    <xf numFmtId="164" fontId="12" fillId="2" borderId="11" xfId="2" applyNumberFormat="1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8" fillId="2" borderId="5" xfId="1" applyNumberFormat="1" applyFont="1" applyFill="1" applyBorder="1" applyAlignment="1" applyProtection="1">
      <alignment horizontal="center" vertical="center" wrapText="1"/>
    </xf>
    <xf numFmtId="164" fontId="16" fillId="2" borderId="5" xfId="1" applyNumberFormat="1" applyFont="1" applyFill="1" applyBorder="1" applyAlignment="1" applyProtection="1">
      <alignment horizontal="center" vertical="center" wrapText="1"/>
    </xf>
    <xf numFmtId="0" fontId="11" fillId="2" borderId="18" xfId="2" applyFont="1" applyFill="1" applyBorder="1" applyAlignment="1">
      <alignment vertical="center" wrapText="1"/>
    </xf>
    <xf numFmtId="164" fontId="10" fillId="0" borderId="18" xfId="2" applyNumberFormat="1" applyFont="1" applyBorder="1" applyAlignment="1">
      <alignment horizontal="center" vertical="center" wrapText="1"/>
    </xf>
    <xf numFmtId="164" fontId="12" fillId="2" borderId="18" xfId="2" applyNumberFormat="1" applyFont="1" applyFill="1" applyBorder="1" applyAlignment="1">
      <alignment horizontal="center" vertical="center" wrapText="1"/>
    </xf>
    <xf numFmtId="164" fontId="12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 wrapText="1"/>
    </xf>
    <xf numFmtId="164" fontId="10" fillId="0" borderId="0" xfId="2" applyNumberFormat="1" applyFont="1" applyBorder="1" applyAlignment="1">
      <alignment horizontal="center" vertical="center" wrapText="1"/>
    </xf>
    <xf numFmtId="43" fontId="0" fillId="0" borderId="0" xfId="4" applyFont="1"/>
    <xf numFmtId="0" fontId="1" fillId="0" borderId="0" xfId="5"/>
    <xf numFmtId="0" fontId="1" fillId="0" borderId="0" xfId="5" applyAlignment="1">
      <alignment horizontal="center" vertical="center" wrapText="1"/>
    </xf>
    <xf numFmtId="0" fontId="1" fillId="0" borderId="19" xfId="5" applyBorder="1" applyAlignment="1">
      <alignment horizontal="center" vertical="center" wrapText="1"/>
    </xf>
    <xf numFmtId="43" fontId="0" fillId="0" borderId="19" xfId="4" applyFont="1" applyBorder="1"/>
    <xf numFmtId="0" fontId="1" fillId="0" borderId="19" xfId="5" applyBorder="1"/>
    <xf numFmtId="43" fontId="19" fillId="0" borderId="19" xfId="4" applyFont="1" applyBorder="1"/>
    <xf numFmtId="43" fontId="0" fillId="3" borderId="19" xfId="4" applyFont="1" applyFill="1" applyBorder="1"/>
    <xf numFmtId="43" fontId="1" fillId="0" borderId="19" xfId="5" applyNumberFormat="1" applyBorder="1"/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</cellXfs>
  <cellStyles count="6">
    <cellStyle name="Comma 2" xfId="4"/>
    <cellStyle name="Normal" xfId="0" builtinId="0"/>
    <cellStyle name="Normal 2" xfId="2"/>
    <cellStyle name="Normal 3" xfId="5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6"/>
  <sheetViews>
    <sheetView tabSelected="1" view="pageBreakPreview" topLeftCell="A5" zoomScaleNormal="100" zoomScaleSheetLayoutView="100" workbookViewId="0">
      <selection activeCell="G61" sqref="G61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62" t="s">
        <v>6</v>
      </c>
      <c r="C1" s="62"/>
      <c r="D1" s="62"/>
      <c r="E1" s="62"/>
      <c r="F1" s="62"/>
      <c r="G1" s="62"/>
      <c r="H1" s="62"/>
    </row>
    <row r="2" spans="1:9" ht="40.5" customHeight="1" x14ac:dyDescent="0.25">
      <c r="B2" s="63" t="s">
        <v>22</v>
      </c>
      <c r="C2" s="63"/>
      <c r="D2" s="63"/>
      <c r="E2" s="63"/>
      <c r="F2" s="63"/>
      <c r="G2" s="63"/>
      <c r="H2" s="63"/>
    </row>
    <row r="3" spans="1:9" ht="18.75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76.5" customHeight="1" thickTop="1" thickBot="1" x14ac:dyDescent="0.25">
      <c r="A5" s="5"/>
      <c r="B5" s="38" t="s">
        <v>26</v>
      </c>
      <c r="C5" s="17" t="s">
        <v>27</v>
      </c>
      <c r="D5" s="42">
        <f t="shared" ref="D5:H5" si="0">D7+D16+D17+D18</f>
        <v>-42490</v>
      </c>
      <c r="E5" s="42">
        <f t="shared" si="0"/>
        <v>0</v>
      </c>
      <c r="F5" s="42">
        <f t="shared" si="0"/>
        <v>0</v>
      </c>
      <c r="G5" s="42">
        <f t="shared" si="0"/>
        <v>0</v>
      </c>
      <c r="H5" s="41">
        <f t="shared" si="0"/>
        <v>-42490</v>
      </c>
    </row>
    <row r="6" spans="1:9" s="7" customFormat="1" ht="17.25" hidden="1" customHeight="1" thickTop="1" x14ac:dyDescent="0.2">
      <c r="A6" s="6" t="str">
        <f t="shared" ref="A6:A18" si="1">IF(OR(E6&lt;&gt;0,F6&lt;&gt;0,G6&lt;&gt;0,H6&lt;&gt;0),"a","b")</f>
        <v>b</v>
      </c>
      <c r="B6" s="21"/>
      <c r="C6" s="18" t="s">
        <v>14</v>
      </c>
      <c r="D6" s="19">
        <f>SUM(E6:H6)</f>
        <v>0</v>
      </c>
      <c r="E6" s="19"/>
      <c r="F6" s="19"/>
      <c r="G6" s="19"/>
      <c r="H6" s="20"/>
    </row>
    <row r="7" spans="1:9" ht="19.5" customHeight="1" thickTop="1" x14ac:dyDescent="0.2">
      <c r="A7" s="5" t="str">
        <f t="shared" si="1"/>
        <v>a</v>
      </c>
      <c r="B7" s="21"/>
      <c r="C7" s="22" t="s">
        <v>2</v>
      </c>
      <c r="D7" s="43">
        <f>SUM(D8:D15)</f>
        <v>-42490</v>
      </c>
      <c r="E7" s="43">
        <f t="shared" ref="E7:H7" si="2">SUM(E8:E15)</f>
        <v>0</v>
      </c>
      <c r="F7" s="43">
        <f t="shared" si="2"/>
        <v>0</v>
      </c>
      <c r="G7" s="43">
        <f t="shared" si="2"/>
        <v>0</v>
      </c>
      <c r="H7" s="43">
        <f t="shared" si="2"/>
        <v>-42490</v>
      </c>
    </row>
    <row r="8" spans="1:9" s="7" customFormat="1" ht="17.25" customHeight="1" thickBot="1" x14ac:dyDescent="0.25">
      <c r="A8" s="6" t="str">
        <f t="shared" si="1"/>
        <v>a</v>
      </c>
      <c r="B8" s="21"/>
      <c r="C8" s="25" t="s">
        <v>15</v>
      </c>
      <c r="D8" s="26">
        <f t="shared" ref="D8:D18" si="3">SUM(E8:H8)</f>
        <v>-42490</v>
      </c>
      <c r="E8" s="26"/>
      <c r="F8" s="26"/>
      <c r="G8" s="26"/>
      <c r="H8" s="27">
        <v>-42490</v>
      </c>
    </row>
    <row r="9" spans="1:9" s="7" customFormat="1" ht="20.25" hidden="1" customHeight="1" x14ac:dyDescent="0.2">
      <c r="A9" s="6" t="str">
        <f t="shared" si="1"/>
        <v>b</v>
      </c>
      <c r="B9" s="21"/>
      <c r="C9" s="28" t="s">
        <v>3</v>
      </c>
      <c r="D9" s="44">
        <f t="shared" si="3"/>
        <v>0</v>
      </c>
      <c r="E9" s="44"/>
      <c r="F9" s="44"/>
      <c r="G9" s="44"/>
      <c r="H9" s="45"/>
    </row>
    <row r="10" spans="1:9" s="7" customFormat="1" ht="17.25" hidden="1" customHeight="1" x14ac:dyDescent="0.2">
      <c r="A10" s="6" t="str">
        <f t="shared" si="1"/>
        <v>b</v>
      </c>
      <c r="B10" s="21"/>
      <c r="C10" s="25" t="s">
        <v>16</v>
      </c>
      <c r="D10" s="26">
        <f t="shared" si="3"/>
        <v>0</v>
      </c>
      <c r="E10" s="26"/>
      <c r="F10" s="26"/>
      <c r="G10" s="26"/>
      <c r="H10" s="27"/>
      <c r="I10" s="8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17</v>
      </c>
      <c r="D11" s="26">
        <f t="shared" si="3"/>
        <v>0</v>
      </c>
      <c r="E11" s="26"/>
      <c r="F11" s="26"/>
      <c r="G11" s="26"/>
      <c r="H11" s="27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18</v>
      </c>
      <c r="D12" s="26">
        <f t="shared" si="3"/>
        <v>0</v>
      </c>
      <c r="E12" s="26"/>
      <c r="F12" s="26"/>
      <c r="G12" s="26"/>
      <c r="H12" s="27"/>
    </row>
    <row r="13" spans="1:9" ht="16.5" hidden="1" customHeight="1" x14ac:dyDescent="0.2">
      <c r="A13" s="5" t="str">
        <f t="shared" si="1"/>
        <v>b</v>
      </c>
      <c r="B13" s="21"/>
      <c r="C13" s="25" t="s">
        <v>4</v>
      </c>
      <c r="D13" s="26">
        <f t="shared" si="3"/>
        <v>0</v>
      </c>
      <c r="E13" s="26"/>
      <c r="F13" s="26"/>
      <c r="G13" s="26"/>
      <c r="H13" s="27"/>
    </row>
    <row r="14" spans="1:9" s="7" customFormat="1" ht="51.75" hidden="1" customHeight="1" x14ac:dyDescent="0.2">
      <c r="A14" s="5" t="str">
        <f t="shared" si="1"/>
        <v>b</v>
      </c>
      <c r="B14" s="21"/>
      <c r="C14" s="25" t="s">
        <v>31</v>
      </c>
      <c r="D14" s="26">
        <f t="shared" si="3"/>
        <v>0</v>
      </c>
      <c r="E14" s="26"/>
      <c r="F14" s="26"/>
      <c r="G14" s="26"/>
      <c r="H14" s="27"/>
    </row>
    <row r="15" spans="1:9" s="7" customFormat="1" ht="31.5" hidden="1" customHeight="1" x14ac:dyDescent="0.2">
      <c r="A15" s="5" t="str">
        <f t="shared" si="1"/>
        <v>b</v>
      </c>
      <c r="B15" s="21"/>
      <c r="C15" s="25" t="s">
        <v>28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19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39"/>
      <c r="C18" s="30" t="s">
        <v>20</v>
      </c>
      <c r="D18" s="31">
        <f t="shared" si="3"/>
        <v>0</v>
      </c>
      <c r="E18" s="32"/>
      <c r="F18" s="32"/>
      <c r="G18" s="32"/>
      <c r="H18" s="33"/>
    </row>
    <row r="19" spans="1:9" ht="33.75" customHeight="1" thickTop="1" thickBot="1" x14ac:dyDescent="0.25">
      <c r="A19" s="5"/>
      <c r="B19" s="38" t="s">
        <v>23</v>
      </c>
      <c r="C19" s="17" t="s">
        <v>21</v>
      </c>
      <c r="D19" s="42">
        <f t="shared" ref="D19:H19" si="4">D21+D30+D31+D32</f>
        <v>-67082</v>
      </c>
      <c r="E19" s="42">
        <f t="shared" si="4"/>
        <v>0</v>
      </c>
      <c r="F19" s="42">
        <f t="shared" si="4"/>
        <v>0</v>
      </c>
      <c r="G19" s="42">
        <f t="shared" si="4"/>
        <v>0</v>
      </c>
      <c r="H19" s="41">
        <f t="shared" si="4"/>
        <v>-67082</v>
      </c>
    </row>
    <row r="20" spans="1:9" s="7" customFormat="1" ht="17.25" hidden="1" customHeight="1" thickTop="1" x14ac:dyDescent="0.2">
      <c r="A20" s="6" t="str">
        <f t="shared" ref="A20:A29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43">
        <f>SUM(D22:D29)</f>
        <v>-67082</v>
      </c>
      <c r="E21" s="43">
        <f t="shared" ref="E21" si="6">SUM(E22:E29)</f>
        <v>0</v>
      </c>
      <c r="F21" s="43">
        <f t="shared" ref="F21" si="7">SUM(F22:F29)</f>
        <v>0</v>
      </c>
      <c r="G21" s="43">
        <f t="shared" ref="G21" si="8">SUM(G22:G29)</f>
        <v>0</v>
      </c>
      <c r="H21" s="43">
        <f t="shared" ref="H21" si="9">SUM(H22:H29)</f>
        <v>-67082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2" si="10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44">
        <f t="shared" si="10"/>
        <v>-67082</v>
      </c>
      <c r="E23" s="44"/>
      <c r="F23" s="44"/>
      <c r="G23" s="44"/>
      <c r="H23" s="45">
        <v>-67082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10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10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10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10"/>
        <v>0</v>
      </c>
      <c r="E27" s="26"/>
      <c r="F27" s="26"/>
      <c r="G27" s="26"/>
      <c r="H27" s="27"/>
    </row>
    <row r="28" spans="1:9" s="7" customFormat="1" ht="51.75" hidden="1" customHeight="1" x14ac:dyDescent="0.2">
      <c r="A28" s="5" t="str">
        <f t="shared" si="5"/>
        <v>b</v>
      </c>
      <c r="B28" s="21"/>
      <c r="C28" s="25" t="s">
        <v>31</v>
      </c>
      <c r="D28" s="26">
        <f t="shared" si="10"/>
        <v>0</v>
      </c>
      <c r="E28" s="26"/>
      <c r="F28" s="26"/>
      <c r="G28" s="26"/>
      <c r="H28" s="27"/>
    </row>
    <row r="29" spans="1:9" s="7" customFormat="1" ht="31.5" hidden="1" customHeight="1" x14ac:dyDescent="0.2">
      <c r="A29" s="5" t="str">
        <f t="shared" si="5"/>
        <v>b</v>
      </c>
      <c r="B29" s="21"/>
      <c r="C29" s="25" t="s">
        <v>28</v>
      </c>
      <c r="D29" s="26">
        <f t="shared" si="10"/>
        <v>0</v>
      </c>
      <c r="E29" s="26"/>
      <c r="F29" s="26"/>
      <c r="G29" s="26"/>
      <c r="H29" s="27"/>
    </row>
    <row r="30" spans="1:9" s="7" customFormat="1" ht="19.5" hidden="1" customHeight="1" x14ac:dyDescent="0.2">
      <c r="A30" s="6" t="str">
        <f t="shared" ref="A30:A32" si="11">IF(OR(E30&lt;&gt;0,F30&lt;&gt;0,G30&lt;&gt;0,H30&lt;&gt;0),"a","b")</f>
        <v>b</v>
      </c>
      <c r="B30" s="21"/>
      <c r="C30" s="22" t="s">
        <v>5</v>
      </c>
      <c r="D30" s="23">
        <f t="shared" si="10"/>
        <v>0</v>
      </c>
      <c r="E30" s="23"/>
      <c r="F30" s="23"/>
      <c r="G30" s="23"/>
      <c r="H30" s="24"/>
    </row>
    <row r="31" spans="1:9" s="7" customFormat="1" ht="17.25" hidden="1" customHeight="1" x14ac:dyDescent="0.2">
      <c r="A31" s="6" t="str">
        <f t="shared" si="11"/>
        <v>b</v>
      </c>
      <c r="B31" s="21"/>
      <c r="C31" s="29" t="s">
        <v>19</v>
      </c>
      <c r="D31" s="23">
        <f t="shared" si="10"/>
        <v>0</v>
      </c>
      <c r="E31" s="26"/>
      <c r="F31" s="26"/>
      <c r="G31" s="26"/>
      <c r="H31" s="27"/>
    </row>
    <row r="32" spans="1:9" s="7" customFormat="1" ht="17.25" hidden="1" customHeight="1" thickBot="1" x14ac:dyDescent="0.25">
      <c r="A32" s="6" t="str">
        <f t="shared" si="11"/>
        <v>b</v>
      </c>
      <c r="B32" s="39"/>
      <c r="C32" s="30" t="s">
        <v>20</v>
      </c>
      <c r="D32" s="31">
        <f t="shared" si="10"/>
        <v>0</v>
      </c>
      <c r="E32" s="32"/>
      <c r="F32" s="32"/>
      <c r="G32" s="32"/>
      <c r="H32" s="33"/>
    </row>
    <row r="33" spans="1:9" ht="96" customHeight="1" thickTop="1" thickBot="1" x14ac:dyDescent="0.25">
      <c r="A33" s="5"/>
      <c r="B33" s="38" t="s">
        <v>32</v>
      </c>
      <c r="C33" s="17" t="s">
        <v>33</v>
      </c>
      <c r="D33" s="42">
        <f t="shared" ref="D33:H33" si="12">D35+D44+D45+D46</f>
        <v>-1077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1">
        <f t="shared" si="12"/>
        <v>-1077</v>
      </c>
    </row>
    <row r="34" spans="1:9" s="7" customFormat="1" ht="17.25" hidden="1" customHeight="1" thickTop="1" x14ac:dyDescent="0.2">
      <c r="A34" s="6" t="str">
        <f t="shared" ref="A34:A43" si="13">IF(OR(E34&lt;&gt;0,F34&lt;&gt;0,G34&lt;&gt;0,H34&lt;&gt;0),"a","b")</f>
        <v>b</v>
      </c>
      <c r="B34" s="21"/>
      <c r="C34" s="18" t="s">
        <v>14</v>
      </c>
      <c r="D34" s="19">
        <f>SUM(E34:H34)</f>
        <v>0</v>
      </c>
      <c r="E34" s="19"/>
      <c r="F34" s="19"/>
      <c r="G34" s="19"/>
      <c r="H34" s="20"/>
    </row>
    <row r="35" spans="1:9" ht="19.5" customHeight="1" thickTop="1" x14ac:dyDescent="0.2">
      <c r="A35" s="5" t="str">
        <f t="shared" si="13"/>
        <v>a</v>
      </c>
      <c r="B35" s="21"/>
      <c r="C35" s="22" t="s">
        <v>2</v>
      </c>
      <c r="D35" s="43">
        <f>SUM(D36:D43)</f>
        <v>-1077</v>
      </c>
      <c r="E35" s="43">
        <f t="shared" ref="E35" si="14">SUM(E36:E43)</f>
        <v>0</v>
      </c>
      <c r="F35" s="43">
        <f t="shared" ref="F35" si="15">SUM(F36:F43)</f>
        <v>0</v>
      </c>
      <c r="G35" s="43">
        <f t="shared" ref="G35" si="16">SUM(G36:G43)</f>
        <v>0</v>
      </c>
      <c r="H35" s="43">
        <f t="shared" ref="H35" si="17">SUM(H36:H43)</f>
        <v>-1077</v>
      </c>
    </row>
    <row r="36" spans="1:9" s="7" customFormat="1" ht="17.25" hidden="1" customHeight="1" x14ac:dyDescent="0.2">
      <c r="A36" s="6" t="str">
        <f t="shared" si="13"/>
        <v>b</v>
      </c>
      <c r="B36" s="21"/>
      <c r="C36" s="25" t="s">
        <v>15</v>
      </c>
      <c r="D36" s="26">
        <f t="shared" ref="D36:D46" si="18">SUM(E36:H36)</f>
        <v>0</v>
      </c>
      <c r="E36" s="26"/>
      <c r="F36" s="26"/>
      <c r="G36" s="26"/>
      <c r="H36" s="27"/>
    </row>
    <row r="37" spans="1:9" s="7" customFormat="1" ht="20.25" customHeight="1" thickBot="1" x14ac:dyDescent="0.25">
      <c r="A37" s="6" t="str">
        <f t="shared" si="13"/>
        <v>a</v>
      </c>
      <c r="B37" s="21"/>
      <c r="C37" s="28" t="s">
        <v>3</v>
      </c>
      <c r="D37" s="44">
        <f t="shared" si="18"/>
        <v>-1077</v>
      </c>
      <c r="E37" s="44"/>
      <c r="F37" s="44"/>
      <c r="G37" s="44"/>
      <c r="H37" s="45">
        <v>-1077</v>
      </c>
    </row>
    <row r="38" spans="1:9" s="7" customFormat="1" ht="17.25" hidden="1" customHeight="1" x14ac:dyDescent="0.2">
      <c r="A38" s="6" t="str">
        <f t="shared" si="13"/>
        <v>b</v>
      </c>
      <c r="B38" s="21"/>
      <c r="C38" s="25" t="s">
        <v>16</v>
      </c>
      <c r="D38" s="26">
        <f t="shared" si="18"/>
        <v>0</v>
      </c>
      <c r="E38" s="26"/>
      <c r="F38" s="26"/>
      <c r="G38" s="26"/>
      <c r="H38" s="27"/>
      <c r="I38" s="8"/>
    </row>
    <row r="39" spans="1:9" s="7" customFormat="1" ht="17.25" hidden="1" customHeight="1" x14ac:dyDescent="0.2">
      <c r="A39" s="6" t="str">
        <f t="shared" si="13"/>
        <v>b</v>
      </c>
      <c r="B39" s="21"/>
      <c r="C39" s="25" t="s">
        <v>17</v>
      </c>
      <c r="D39" s="26">
        <f t="shared" si="18"/>
        <v>0</v>
      </c>
      <c r="E39" s="26"/>
      <c r="F39" s="26"/>
      <c r="G39" s="26"/>
      <c r="H39" s="27"/>
    </row>
    <row r="40" spans="1:9" s="7" customFormat="1" ht="17.25" hidden="1" customHeight="1" x14ac:dyDescent="0.2">
      <c r="A40" s="6" t="str">
        <f t="shared" si="13"/>
        <v>b</v>
      </c>
      <c r="B40" s="21"/>
      <c r="C40" s="25" t="s">
        <v>18</v>
      </c>
      <c r="D40" s="26">
        <f t="shared" si="18"/>
        <v>0</v>
      </c>
      <c r="E40" s="26"/>
      <c r="F40" s="26"/>
      <c r="G40" s="26"/>
      <c r="H40" s="27"/>
    </row>
    <row r="41" spans="1:9" ht="16.5" hidden="1" customHeight="1" x14ac:dyDescent="0.2">
      <c r="A41" s="5" t="str">
        <f t="shared" si="13"/>
        <v>b</v>
      </c>
      <c r="B41" s="21"/>
      <c r="C41" s="25" t="s">
        <v>4</v>
      </c>
      <c r="D41" s="26">
        <f t="shared" si="18"/>
        <v>0</v>
      </c>
      <c r="E41" s="26"/>
      <c r="F41" s="26"/>
      <c r="G41" s="26"/>
      <c r="H41" s="27"/>
    </row>
    <row r="42" spans="1:9" s="7" customFormat="1" ht="51.75" hidden="1" customHeight="1" x14ac:dyDescent="0.2">
      <c r="A42" s="5" t="str">
        <f t="shared" si="13"/>
        <v>b</v>
      </c>
      <c r="B42" s="21"/>
      <c r="C42" s="25" t="s">
        <v>31</v>
      </c>
      <c r="D42" s="26">
        <f t="shared" si="18"/>
        <v>0</v>
      </c>
      <c r="E42" s="26"/>
      <c r="F42" s="26"/>
      <c r="G42" s="26"/>
      <c r="H42" s="27"/>
    </row>
    <row r="43" spans="1:9" s="7" customFormat="1" ht="31.5" hidden="1" customHeight="1" x14ac:dyDescent="0.2">
      <c r="A43" s="5" t="str">
        <f t="shared" si="13"/>
        <v>b</v>
      </c>
      <c r="B43" s="21"/>
      <c r="C43" s="25" t="s">
        <v>28</v>
      </c>
      <c r="D43" s="26">
        <f t="shared" si="18"/>
        <v>0</v>
      </c>
      <c r="E43" s="26"/>
      <c r="F43" s="26"/>
      <c r="G43" s="26"/>
      <c r="H43" s="27"/>
    </row>
    <row r="44" spans="1:9" s="7" customFormat="1" ht="19.5" hidden="1" customHeight="1" x14ac:dyDescent="0.2">
      <c r="A44" s="6" t="str">
        <f t="shared" ref="A44:A46" si="19">IF(OR(E44&lt;&gt;0,F44&lt;&gt;0,G44&lt;&gt;0,H44&lt;&gt;0),"a","b")</f>
        <v>b</v>
      </c>
      <c r="B44" s="21"/>
      <c r="C44" s="22" t="s">
        <v>5</v>
      </c>
      <c r="D44" s="23">
        <f t="shared" si="18"/>
        <v>0</v>
      </c>
      <c r="E44" s="23"/>
      <c r="F44" s="23"/>
      <c r="G44" s="23"/>
      <c r="H44" s="24"/>
    </row>
    <row r="45" spans="1:9" s="7" customFormat="1" ht="17.25" hidden="1" customHeight="1" x14ac:dyDescent="0.2">
      <c r="A45" s="6" t="str">
        <f t="shared" si="19"/>
        <v>b</v>
      </c>
      <c r="B45" s="21"/>
      <c r="C45" s="29" t="s">
        <v>19</v>
      </c>
      <c r="D45" s="23">
        <f t="shared" si="18"/>
        <v>0</v>
      </c>
      <c r="E45" s="26"/>
      <c r="F45" s="26"/>
      <c r="G45" s="26"/>
      <c r="H45" s="27"/>
    </row>
    <row r="46" spans="1:9" s="7" customFormat="1" ht="17.25" hidden="1" customHeight="1" thickBot="1" x14ac:dyDescent="0.25">
      <c r="A46" s="6" t="str">
        <f t="shared" si="19"/>
        <v>b</v>
      </c>
      <c r="B46" s="39"/>
      <c r="C46" s="30" t="s">
        <v>20</v>
      </c>
      <c r="D46" s="31">
        <f t="shared" si="18"/>
        <v>0</v>
      </c>
      <c r="E46" s="32"/>
      <c r="F46" s="32"/>
      <c r="G46" s="32"/>
      <c r="H46" s="33"/>
    </row>
    <row r="47" spans="1:9" ht="92.25" customHeight="1" thickTop="1" thickBot="1" x14ac:dyDescent="0.25">
      <c r="A47" s="5"/>
      <c r="B47" s="38" t="s">
        <v>29</v>
      </c>
      <c r="C47" s="17" t="s">
        <v>30</v>
      </c>
      <c r="D47" s="42">
        <f t="shared" ref="D47:H47" si="20">D49+D58+D59+D60</f>
        <v>110649</v>
      </c>
      <c r="E47" s="42">
        <f t="shared" si="20"/>
        <v>0</v>
      </c>
      <c r="F47" s="42">
        <f t="shared" si="20"/>
        <v>0</v>
      </c>
      <c r="G47" s="42">
        <f t="shared" si="20"/>
        <v>0</v>
      </c>
      <c r="H47" s="41">
        <f t="shared" si="20"/>
        <v>110649</v>
      </c>
    </row>
    <row r="48" spans="1:9" s="7" customFormat="1" ht="17.25" hidden="1" customHeight="1" thickTop="1" x14ac:dyDescent="0.2">
      <c r="A48" s="6" t="str">
        <f t="shared" ref="A48:A60" si="21">IF(OR(E48&lt;&gt;0,F48&lt;&gt;0,G48&lt;&gt;0,H48&lt;&gt;0),"a","b")</f>
        <v>b</v>
      </c>
      <c r="B48" s="21"/>
      <c r="C48" s="18" t="s">
        <v>14</v>
      </c>
      <c r="D48" s="19">
        <f>SUM(E48:H48)</f>
        <v>0</v>
      </c>
      <c r="E48" s="19"/>
      <c r="F48" s="19"/>
      <c r="G48" s="19"/>
      <c r="H48" s="20"/>
    </row>
    <row r="49" spans="1:10" ht="19.5" customHeight="1" thickTop="1" x14ac:dyDescent="0.2">
      <c r="A49" s="5" t="str">
        <f t="shared" si="21"/>
        <v>a</v>
      </c>
      <c r="B49" s="21"/>
      <c r="C49" s="22" t="s">
        <v>2</v>
      </c>
      <c r="D49" s="43">
        <f>SUM(D50:D57)</f>
        <v>121153</v>
      </c>
      <c r="E49" s="43">
        <f t="shared" ref="E49" si="22">SUM(E50:E57)</f>
        <v>0</v>
      </c>
      <c r="F49" s="43">
        <f t="shared" ref="F49" si="23">SUM(F50:F57)</f>
        <v>0</v>
      </c>
      <c r="G49" s="43">
        <f t="shared" ref="G49" si="24">SUM(G50:G57)</f>
        <v>10504</v>
      </c>
      <c r="H49" s="43">
        <f t="shared" ref="H49" si="25">SUM(H50:H57)</f>
        <v>110649</v>
      </c>
    </row>
    <row r="50" spans="1:10" s="7" customFormat="1" ht="17.25" hidden="1" customHeight="1" x14ac:dyDescent="0.2">
      <c r="A50" s="6" t="str">
        <f t="shared" si="21"/>
        <v>b</v>
      </c>
      <c r="B50" s="21"/>
      <c r="C50" s="25" t="s">
        <v>15</v>
      </c>
      <c r="D50" s="26">
        <f t="shared" ref="D50:D60" si="26">SUM(E50:H50)</f>
        <v>0</v>
      </c>
      <c r="E50" s="26"/>
      <c r="F50" s="26"/>
      <c r="G50" s="26"/>
      <c r="H50" s="27"/>
    </row>
    <row r="51" spans="1:10" s="7" customFormat="1" ht="20.25" hidden="1" customHeight="1" x14ac:dyDescent="0.2">
      <c r="A51" s="6" t="str">
        <f t="shared" si="21"/>
        <v>b</v>
      </c>
      <c r="B51" s="21"/>
      <c r="C51" s="28" t="s">
        <v>3</v>
      </c>
      <c r="D51" s="44">
        <f t="shared" si="26"/>
        <v>0</v>
      </c>
      <c r="E51" s="44"/>
      <c r="F51" s="44"/>
      <c r="G51" s="44"/>
      <c r="H51" s="46"/>
    </row>
    <row r="52" spans="1:10" s="7" customFormat="1" ht="17.25" hidden="1" customHeight="1" x14ac:dyDescent="0.2">
      <c r="A52" s="6" t="str">
        <f t="shared" si="21"/>
        <v>b</v>
      </c>
      <c r="B52" s="21"/>
      <c r="C52" s="25" t="s">
        <v>16</v>
      </c>
      <c r="D52" s="26">
        <f t="shared" si="26"/>
        <v>0</v>
      </c>
      <c r="E52" s="26"/>
      <c r="F52" s="26"/>
      <c r="G52" s="26"/>
      <c r="H52" s="27"/>
      <c r="I52" s="8"/>
    </row>
    <row r="53" spans="1:10" s="7" customFormat="1" ht="17.25" hidden="1" customHeight="1" x14ac:dyDescent="0.2">
      <c r="A53" s="6" t="str">
        <f t="shared" si="21"/>
        <v>b</v>
      </c>
      <c r="B53" s="21"/>
      <c r="C53" s="25" t="s">
        <v>17</v>
      </c>
      <c r="D53" s="26">
        <f t="shared" si="26"/>
        <v>0</v>
      </c>
      <c r="E53" s="26"/>
      <c r="F53" s="26"/>
      <c r="G53" s="26"/>
      <c r="H53" s="27"/>
    </row>
    <row r="54" spans="1:10" s="7" customFormat="1" ht="17.25" hidden="1" customHeight="1" x14ac:dyDescent="0.2">
      <c r="A54" s="6" t="str">
        <f t="shared" si="21"/>
        <v>b</v>
      </c>
      <c r="B54" s="21"/>
      <c r="C54" s="25" t="s">
        <v>18</v>
      </c>
      <c r="D54" s="26">
        <f t="shared" si="26"/>
        <v>0</v>
      </c>
      <c r="E54" s="26"/>
      <c r="F54" s="26"/>
      <c r="G54" s="26"/>
      <c r="H54" s="27"/>
    </row>
    <row r="55" spans="1:10" ht="16.5" hidden="1" customHeight="1" x14ac:dyDescent="0.2">
      <c r="A55" s="5" t="str">
        <f t="shared" si="21"/>
        <v>b</v>
      </c>
      <c r="B55" s="21"/>
      <c r="C55" s="25" t="s">
        <v>4</v>
      </c>
      <c r="D55" s="26">
        <f t="shared" si="26"/>
        <v>0</v>
      </c>
      <c r="E55" s="26"/>
      <c r="F55" s="26"/>
      <c r="G55" s="26"/>
      <c r="H55" s="27"/>
    </row>
    <row r="56" spans="1:10" s="7" customFormat="1" ht="43.5" customHeight="1" x14ac:dyDescent="0.2">
      <c r="A56" s="6" t="str">
        <f t="shared" si="21"/>
        <v>a</v>
      </c>
      <c r="B56" s="21"/>
      <c r="C56" s="25" t="s">
        <v>31</v>
      </c>
      <c r="D56" s="26">
        <f t="shared" si="26"/>
        <v>-28634</v>
      </c>
      <c r="E56" s="26"/>
      <c r="F56" s="26"/>
      <c r="G56" s="26">
        <v>-28634</v>
      </c>
      <c r="H56" s="27"/>
    </row>
    <row r="57" spans="1:10" s="7" customFormat="1" ht="30.75" customHeight="1" x14ac:dyDescent="0.2">
      <c r="A57" s="6" t="str">
        <f t="shared" si="21"/>
        <v>a</v>
      </c>
      <c r="B57" s="21"/>
      <c r="C57" s="25" t="s">
        <v>28</v>
      </c>
      <c r="D57" s="26">
        <f t="shared" si="26"/>
        <v>149787</v>
      </c>
      <c r="E57" s="26"/>
      <c r="F57" s="26"/>
      <c r="G57" s="26">
        <v>39138</v>
      </c>
      <c r="H57" s="27">
        <v>110649</v>
      </c>
    </row>
    <row r="58" spans="1:10" s="7" customFormat="1" ht="19.5" customHeight="1" thickBot="1" x14ac:dyDescent="0.25">
      <c r="A58" s="6" t="str">
        <f t="shared" si="21"/>
        <v>a</v>
      </c>
      <c r="B58" s="21"/>
      <c r="C58" s="22" t="s">
        <v>5</v>
      </c>
      <c r="D58" s="23">
        <f t="shared" si="26"/>
        <v>-10504</v>
      </c>
      <c r="E58" s="23"/>
      <c r="F58" s="23"/>
      <c r="G58" s="23">
        <v>-10504</v>
      </c>
      <c r="H58" s="24"/>
    </row>
    <row r="59" spans="1:10" s="7" customFormat="1" ht="17.25" hidden="1" customHeight="1" x14ac:dyDescent="0.2">
      <c r="A59" s="6" t="str">
        <f t="shared" si="21"/>
        <v>b</v>
      </c>
      <c r="B59" s="21"/>
      <c r="C59" s="29" t="s">
        <v>19</v>
      </c>
      <c r="D59" s="23">
        <f t="shared" si="26"/>
        <v>0</v>
      </c>
      <c r="E59" s="26"/>
      <c r="F59" s="26"/>
      <c r="G59" s="26"/>
      <c r="H59" s="27"/>
    </row>
    <row r="60" spans="1:10" s="7" customFormat="1" ht="17.25" hidden="1" customHeight="1" thickBot="1" x14ac:dyDescent="0.25">
      <c r="A60" s="6" t="str">
        <f t="shared" si="21"/>
        <v>b</v>
      </c>
      <c r="B60" s="39"/>
      <c r="C60" s="30" t="s">
        <v>20</v>
      </c>
      <c r="D60" s="31">
        <f t="shared" si="26"/>
        <v>0</v>
      </c>
      <c r="E60" s="32"/>
      <c r="F60" s="32"/>
      <c r="G60" s="32"/>
      <c r="H60" s="33"/>
    </row>
    <row r="61" spans="1:10" ht="20.25" thickBot="1" x14ac:dyDescent="0.3">
      <c r="B61" s="34"/>
      <c r="C61" s="35" t="s">
        <v>1</v>
      </c>
      <c r="D61" s="36">
        <f>E61+F61+G61+H61</f>
        <v>0</v>
      </c>
      <c r="E61" s="36">
        <f>E5+E47+E33+E19</f>
        <v>0</v>
      </c>
      <c r="F61" s="36">
        <f t="shared" ref="F61:H61" si="27">F5+F47+F33+F19</f>
        <v>0</v>
      </c>
      <c r="G61" s="36">
        <f t="shared" si="27"/>
        <v>0</v>
      </c>
      <c r="H61" s="36">
        <f t="shared" si="27"/>
        <v>0</v>
      </c>
      <c r="I61" s="40"/>
      <c r="J61" s="40"/>
    </row>
    <row r="62" spans="1:10" ht="19.5" x14ac:dyDescent="0.25">
      <c r="B62" s="47"/>
      <c r="C62" s="48"/>
      <c r="D62" s="49"/>
      <c r="E62" s="49"/>
      <c r="F62" s="50"/>
      <c r="G62" s="49"/>
      <c r="H62" s="49"/>
      <c r="I62" s="40"/>
      <c r="J62" s="40"/>
    </row>
    <row r="63" spans="1:10" ht="19.5" x14ac:dyDescent="0.25">
      <c r="B63" s="51"/>
      <c r="C63" s="52"/>
      <c r="D63" s="50"/>
      <c r="E63" s="50"/>
      <c r="F63" s="50"/>
      <c r="G63" s="50"/>
      <c r="H63" s="50"/>
      <c r="I63" s="40"/>
      <c r="J63" s="40"/>
    </row>
    <row r="64" spans="1:10" ht="85.5" customHeight="1" x14ac:dyDescent="0.25">
      <c r="B64" s="64" t="s">
        <v>25</v>
      </c>
      <c r="C64" s="64"/>
      <c r="D64" s="64"/>
      <c r="E64" s="64"/>
      <c r="F64" s="37"/>
      <c r="G64" s="64" t="s">
        <v>24</v>
      </c>
      <c r="H64" s="64"/>
    </row>
    <row r="65" spans="2:8" x14ac:dyDescent="0.25">
      <c r="B65" s="3"/>
      <c r="C65" s="3"/>
      <c r="D65" s="4"/>
      <c r="E65" s="3"/>
      <c r="F65" s="3"/>
      <c r="G65" s="3"/>
      <c r="H65" s="3"/>
    </row>
    <row r="66" spans="2:8" ht="64.5" customHeight="1" x14ac:dyDescent="0.25">
      <c r="B66" s="65"/>
      <c r="C66" s="65"/>
      <c r="D66" s="9"/>
      <c r="E66" s="9"/>
      <c r="F66" s="9"/>
      <c r="G66" s="65"/>
      <c r="H66" s="65"/>
    </row>
  </sheetData>
  <autoFilter ref="A4:H64">
    <filterColumn colId="0">
      <filters blank="1">
        <filter val="a"/>
      </filters>
    </filterColumn>
  </autoFilter>
  <mergeCells count="6">
    <mergeCell ref="B1:H1"/>
    <mergeCell ref="B2:H2"/>
    <mergeCell ref="B64:E64"/>
    <mergeCell ref="G64:H64"/>
    <mergeCell ref="B66:C66"/>
    <mergeCell ref="G66:H66"/>
  </mergeCells>
  <printOptions horizontalCentered="1"/>
  <pageMargins left="0" right="0" top="0.5" bottom="0.5" header="0" footer="0.5"/>
  <pageSetup paperSize="9" scale="57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H10" sqref="H10"/>
    </sheetView>
  </sheetViews>
  <sheetFormatPr defaultRowHeight="15" x14ac:dyDescent="0.25"/>
  <cols>
    <col min="1" max="1" width="14.28515625" style="54" customWidth="1"/>
    <col min="2" max="3" width="11.5703125" style="54" bestFit="1" customWidth="1"/>
    <col min="4" max="4" width="10.5703125" style="54" bestFit="1" customWidth="1"/>
    <col min="5" max="16384" width="9.140625" style="54"/>
  </cols>
  <sheetData>
    <row r="1" spans="1:7" ht="30" x14ac:dyDescent="0.25">
      <c r="A1" s="56" t="s">
        <v>9</v>
      </c>
      <c r="B1" s="56" t="s">
        <v>35</v>
      </c>
      <c r="C1" s="56" t="s">
        <v>36</v>
      </c>
      <c r="D1" s="56" t="s">
        <v>34</v>
      </c>
      <c r="E1" s="56"/>
      <c r="F1" s="56" t="s">
        <v>37</v>
      </c>
      <c r="G1" s="55"/>
    </row>
    <row r="2" spans="1:7" x14ac:dyDescent="0.25">
      <c r="A2" s="57">
        <v>36484.11</v>
      </c>
      <c r="B2" s="58"/>
      <c r="C2" s="58"/>
      <c r="D2" s="58">
        <v>48.81</v>
      </c>
      <c r="E2" s="58"/>
      <c r="F2" s="58">
        <f>28962.44-D7</f>
        <v>28633.279999999999</v>
      </c>
    </row>
    <row r="3" spans="1:7" x14ac:dyDescent="0.25">
      <c r="A3" s="57">
        <v>4713.33</v>
      </c>
      <c r="B3" s="58"/>
      <c r="C3" s="58"/>
      <c r="D3" s="58">
        <v>76.27</v>
      </c>
      <c r="E3" s="58"/>
      <c r="F3" s="58">
        <v>21667.200000000001</v>
      </c>
    </row>
    <row r="4" spans="1:7" x14ac:dyDescent="0.25">
      <c r="A4" s="57">
        <v>11920.46</v>
      </c>
      <c r="B4" s="58"/>
      <c r="C4" s="58"/>
      <c r="D4" s="58">
        <v>9.16</v>
      </c>
      <c r="E4" s="58"/>
      <c r="F4" s="58">
        <v>10503.67</v>
      </c>
    </row>
    <row r="5" spans="1:7" x14ac:dyDescent="0.25">
      <c r="A5" s="57">
        <v>12475.29</v>
      </c>
      <c r="B5" s="58"/>
      <c r="C5" s="58"/>
      <c r="D5" s="58">
        <v>9.16</v>
      </c>
      <c r="E5" s="58"/>
      <c r="F5" s="58">
        <v>68159</v>
      </c>
      <c r="G5" s="54" t="s">
        <v>38</v>
      </c>
    </row>
    <row r="6" spans="1:7" x14ac:dyDescent="0.25">
      <c r="A6" s="59">
        <v>27116.12</v>
      </c>
      <c r="B6" s="58"/>
      <c r="C6" s="58"/>
      <c r="D6" s="58">
        <v>185.76</v>
      </c>
      <c r="E6" s="58"/>
      <c r="F6" s="58"/>
    </row>
    <row r="7" spans="1:7" x14ac:dyDescent="0.25">
      <c r="A7" s="60">
        <v>48.81</v>
      </c>
      <c r="B7" s="58"/>
      <c r="C7" s="58"/>
      <c r="D7" s="58">
        <f>SUM(D2:D6)</f>
        <v>329.15999999999997</v>
      </c>
      <c r="E7" s="58"/>
      <c r="F7" s="58"/>
    </row>
    <row r="8" spans="1:7" x14ac:dyDescent="0.25">
      <c r="A8" s="60">
        <v>76.27</v>
      </c>
      <c r="B8" s="58"/>
      <c r="C8" s="58"/>
      <c r="D8" s="58"/>
      <c r="E8" s="58"/>
      <c r="F8" s="58"/>
    </row>
    <row r="9" spans="1:7" x14ac:dyDescent="0.25">
      <c r="A9" s="57">
        <v>105855.69</v>
      </c>
      <c r="B9" s="58"/>
      <c r="C9" s="58"/>
      <c r="D9" s="58"/>
      <c r="E9" s="58"/>
      <c r="F9" s="58"/>
    </row>
    <row r="10" spans="1:7" x14ac:dyDescent="0.25">
      <c r="A10" s="60">
        <v>9.16</v>
      </c>
      <c r="B10" s="58"/>
      <c r="C10" s="58"/>
      <c r="D10" s="58"/>
      <c r="E10" s="58"/>
      <c r="F10" s="58"/>
    </row>
    <row r="11" spans="1:7" x14ac:dyDescent="0.25">
      <c r="A11" s="60">
        <v>9.16</v>
      </c>
      <c r="B11" s="58"/>
      <c r="C11" s="58"/>
      <c r="D11" s="58"/>
      <c r="E11" s="58"/>
      <c r="F11" s="58"/>
    </row>
    <row r="12" spans="1:7" x14ac:dyDescent="0.25">
      <c r="A12" s="60">
        <v>185.76</v>
      </c>
      <c r="B12" s="58"/>
      <c r="C12" s="58"/>
      <c r="D12" s="58"/>
      <c r="E12" s="58"/>
      <c r="F12" s="58"/>
    </row>
    <row r="13" spans="1:7" x14ac:dyDescent="0.25">
      <c r="A13" s="57">
        <f>SUM(A2:A12)</f>
        <v>198894.16000000003</v>
      </c>
      <c r="B13" s="61">
        <f>A13-27116.12</f>
        <v>171778.04000000004</v>
      </c>
      <c r="C13" s="61">
        <f>B13-D7</f>
        <v>171448.88000000003</v>
      </c>
      <c r="D13" s="61">
        <f>C13-F2-F3-F4-F5</f>
        <v>42485.73000000004</v>
      </c>
      <c r="E13" s="58"/>
      <c r="F13" s="58"/>
    </row>
    <row r="14" spans="1:7" x14ac:dyDescent="0.25">
      <c r="A14" s="53"/>
    </row>
  </sheetData>
  <pageMargins left="0.7" right="0.7" top="0.75" bottom="0.75" header="0.3" footer="0.3"/>
  <pageSetup paperSize="9" scale="93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danarti </vt:lpstr>
      <vt:lpstr>Sheet1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2019-12-26T15:51:16Z</cp:lastPrinted>
  <dcterms:created xsi:type="dcterms:W3CDTF">2015-03-13T11:20:15Z</dcterms:created>
  <dcterms:modified xsi:type="dcterms:W3CDTF">2019-12-27T12:00:09Z</dcterms:modified>
</cp:coreProperties>
</file>